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Rebalans 2024 ZM\Za slanje\"/>
    </mc:Choice>
  </mc:AlternateContent>
  <xr:revisionPtr revIDLastSave="0" documentId="13_ncr:1_{5C67EF51-F8BC-4F85-AA31-E64EBF8C57DE}" xr6:coauthVersionLast="47" xr6:coauthVersionMax="47" xr10:uidLastSave="{00000000-0000-0000-0000-000000000000}"/>
  <bookViews>
    <workbookView xWindow="-120" yWindow="-120" windowWidth="25440" windowHeight="15390" tabRatio="55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H13" i="1"/>
  <c r="H12" i="1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30" i="3"/>
  <c r="F11" i="3"/>
  <c r="F12" i="3"/>
  <c r="F13" i="3"/>
  <c r="F14" i="3"/>
  <c r="F15" i="3"/>
  <c r="F16" i="3"/>
  <c r="F17" i="3"/>
  <c r="F18" i="3"/>
  <c r="F19" i="3"/>
  <c r="F20" i="3"/>
  <c r="F21" i="3"/>
  <c r="F23" i="3"/>
  <c r="F24" i="3"/>
  <c r="F10" i="3"/>
  <c r="C16" i="5"/>
  <c r="C10" i="5"/>
  <c r="F10" i="7"/>
  <c r="F11" i="7"/>
  <c r="F12" i="7"/>
  <c r="F13" i="7"/>
  <c r="F14" i="7"/>
  <c r="F15" i="7"/>
  <c r="F18" i="7"/>
  <c r="F20" i="7"/>
  <c r="F21" i="7"/>
  <c r="F22" i="7"/>
  <c r="F25" i="7"/>
  <c r="F27" i="7"/>
  <c r="F30" i="7"/>
  <c r="F31" i="7"/>
  <c r="E24" i="7"/>
  <c r="G24" i="7"/>
  <c r="F24" i="7" s="1"/>
  <c r="E26" i="7"/>
  <c r="G26" i="7"/>
  <c r="F26" i="7" s="1"/>
  <c r="E30" i="7"/>
  <c r="E29" i="7" s="1"/>
  <c r="E28" i="7" s="1"/>
  <c r="G30" i="7"/>
  <c r="G29" i="7" s="1"/>
  <c r="G28" i="7" s="1"/>
  <c r="F28" i="7" s="1"/>
  <c r="E21" i="7"/>
  <c r="G21" i="7"/>
  <c r="G20" i="7" s="1"/>
  <c r="G17" i="7"/>
  <c r="G16" i="7" s="1"/>
  <c r="F16" i="7" s="1"/>
  <c r="E17" i="7"/>
  <c r="E16" i="7" s="1"/>
  <c r="G14" i="7"/>
  <c r="G9" i="7"/>
  <c r="G8" i="7" s="1"/>
  <c r="F8" i="7" s="1"/>
  <c r="G16" i="3"/>
  <c r="H11" i="1" l="1"/>
  <c r="F17" i="7"/>
  <c r="F9" i="7"/>
  <c r="F29" i="7"/>
  <c r="G23" i="7"/>
  <c r="G7" i="7"/>
  <c r="F7" i="7" s="1"/>
  <c r="G11" i="3"/>
  <c r="G19" i="7" l="1"/>
  <c r="F19" i="7" s="1"/>
  <c r="F23" i="7"/>
  <c r="G6" i="7"/>
  <c r="F6" i="7" s="1"/>
  <c r="G41" i="3" l="1"/>
  <c r="G40" i="3" s="1"/>
  <c r="G31" i="3"/>
  <c r="G19" i="3"/>
  <c r="G10" i="3" s="1"/>
  <c r="G25" i="3" s="1"/>
  <c r="G33" i="3"/>
  <c r="F25" i="3" l="1"/>
  <c r="H9" i="1"/>
  <c r="G30" i="3"/>
  <c r="G45" i="3" s="1"/>
  <c r="G9" i="1" l="1"/>
  <c r="H8" i="1"/>
  <c r="G8" i="1" s="1"/>
</calcChain>
</file>

<file path=xl/sharedStrings.xml><?xml version="1.0" encoding="utf-8"?>
<sst xmlns="http://schemas.openxmlformats.org/spreadsheetml/2006/main" count="155" uniqueCount="88">
  <si>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</si>
  <si>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</si>
  <si>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</si>
  <si>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</si>
  <si>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</si>
  <si>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</si>
  <si>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</si>
  <si>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</si>
  <si>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</si>
  <si>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</si>
  <si>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</si>
  <si>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</si>
  <si>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</si>
  <si>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</si>
  <si>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</si>
  <si>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</si>
  <si>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</si>
  <si>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</si>
  <si>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</si>
  <si>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</si>
  <si>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</si>
  <si>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</si>
  <si>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</si>
  <si>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</si>
  <si>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</si>
  <si>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</si>
  <si>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</si>
  <si>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</si>
  <si>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</si>
  <si>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</si>
  <si>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</si>
  <si>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</si>
  <si>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</si>
  <si>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</si>
  <si>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</si>
  <si>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</si>
  <si>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</si>
  <si>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</si>
  <si>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</si>
  <si>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</si>
  <si>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</si>
  <si>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</si>
  <si>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</si>
  <si>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</si>
  <si>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</si>
  <si>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</si>
  <si>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</si>
  <si>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</si>
  <si>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</si>
  <si>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</si>
  <si>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</si>
  <si>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</si>
  <si>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</si>
  <si>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</si>
  <si>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</si>
  <si>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</si>
  <si>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Prihodi za posebne namjene</t>
  </si>
  <si>
    <t>Vlasiti prihodi</t>
  </si>
  <si>
    <t>pomoći</t>
  </si>
  <si>
    <t>donacije</t>
  </si>
  <si>
    <t>08 Rekreacija, kultura i religija</t>
  </si>
  <si>
    <t>082 Službe kulture</t>
  </si>
  <si>
    <t>PROGRAM 6000</t>
  </si>
  <si>
    <t>Javnih potreba u djelatnostima kulture</t>
  </si>
  <si>
    <t>Aktivnost A100010</t>
  </si>
  <si>
    <t>Redovna djelatnost Zavičajnog muzeja Slatina</t>
  </si>
  <si>
    <t>Izvor financiranja 11</t>
  </si>
  <si>
    <t>Izvor financiranja 31</t>
  </si>
  <si>
    <t>Izvor financiranja 49</t>
  </si>
  <si>
    <t>za posebne namjene</t>
  </si>
  <si>
    <t>Kapitalni projekt K100021</t>
  </si>
  <si>
    <t>Opremanje Zavičajnog muzeja Slatina</t>
  </si>
  <si>
    <t>Izvor financiranja 54</t>
  </si>
  <si>
    <t>Izvor financiranja 63</t>
  </si>
  <si>
    <t>donacije proračunskih korisnika</t>
  </si>
  <si>
    <t>Financijski rashodi</t>
  </si>
  <si>
    <t>Tekući projekt T100011</t>
  </si>
  <si>
    <t>Dani muzeja i Dani Milka Kelemena</t>
  </si>
  <si>
    <t>*Napomena: Iznosi u stupcima Izvršenje 2022. i Plan 2preračunavaju se iz kuna u eure prema fiksnom tečaju konverzije (1 EUR=7,53450 kuna) i po pravilima za preračunavanje i zaokruživanje.</t>
  </si>
  <si>
    <t>IZMJENE I DOPUNE FINANCIJSKOG PLANA 
ZAVIČAJNOG MUZEJA SLATINA ZA 2024.</t>
  </si>
  <si>
    <t>Pomoći EU</t>
  </si>
  <si>
    <t xml:space="preserve">Prihodi od upravnih i administrativnih pristojbi, pristojbi po
posebnim propisima i naknada </t>
  </si>
  <si>
    <t>Prihodi od prodaje proizvoda i robe te pruženih usluga i prihodi od
donacija</t>
  </si>
  <si>
    <t>Donacije</t>
  </si>
  <si>
    <t>UKUPNI PRIHODI</t>
  </si>
  <si>
    <t>Plan 2024.</t>
  </si>
  <si>
    <t>Povećanje/ smanjenje</t>
  </si>
  <si>
    <t>Novi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</si>
</sst>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right"/>
    </xf>
    <xf numFmtId="0" fontId="19" fillId="0" borderId="3" xfId="0" applyFont="1" applyBorder="1" applyAlignment="1">
      <alignment wrapText="1"/>
    </xf>
    <xf numFmtId="0" fontId="20" fillId="2" borderId="3" xfId="0" applyFont="1" applyFill="1" applyBorder="1" applyAlignment="1">
      <alignment horizontal="left" vertical="center"/>
    </xf>
    <xf numFmtId="3" fontId="21" fillId="2" borderId="3" xfId="0" applyNumberFormat="1" applyFont="1" applyFill="1" applyBorder="1" applyAlignment="1">
      <alignment horizontal="right"/>
    </xf>
    <xf numFmtId="3" fontId="19" fillId="0" borderId="3" xfId="0" applyNumberFormat="1" applyFont="1" applyBorder="1"/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10" workbookViewId="0">
      <selection activeCell="K15" sqref="K15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56" t="s">
        <v>79</v>
      </c>
      <c r="B1" s="56"/>
      <c r="C1" s="56"/>
      <c r="D1" s="56"/>
      <c r="E1" s="56"/>
      <c r="F1" s="56"/>
      <c r="G1" s="56"/>
      <c r="H1" s="56"/>
    </row>
    <row r="2" spans="1:8" ht="18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56" t="s">
        <v>37</v>
      </c>
      <c r="B3" s="56"/>
      <c r="C3" s="56"/>
      <c r="D3" s="56"/>
      <c r="E3" s="56"/>
      <c r="F3" s="56"/>
      <c r="G3" s="56"/>
      <c r="H3" s="73"/>
    </row>
    <row r="4" spans="1:8" ht="18" x14ac:dyDescent="0.25">
      <c r="A4" s="5"/>
      <c r="B4" s="5"/>
      <c r="C4" s="5"/>
      <c r="D4" s="5"/>
      <c r="E4" s="5"/>
      <c r="F4" s="5"/>
      <c r="G4" s="5"/>
      <c r="H4" s="6"/>
    </row>
    <row r="5" spans="1:8" ht="18" customHeight="1" x14ac:dyDescent="0.25">
      <c r="A5" s="56" t="s">
        <v>45</v>
      </c>
      <c r="B5" s="57"/>
      <c r="C5" s="57"/>
      <c r="D5" s="57"/>
      <c r="E5" s="57"/>
      <c r="F5" s="57"/>
      <c r="G5" s="57"/>
      <c r="H5" s="57"/>
    </row>
    <row r="6" spans="1:8" ht="18" x14ac:dyDescent="0.25">
      <c r="A6" s="1"/>
      <c r="B6" s="2"/>
      <c r="C6" s="2"/>
      <c r="D6" s="2"/>
      <c r="E6" s="7"/>
      <c r="F6" s="8"/>
      <c r="G6" s="8"/>
      <c r="H6" s="8"/>
    </row>
    <row r="7" spans="1:8" x14ac:dyDescent="0.25">
      <c r="A7" s="29"/>
      <c r="B7" s="30"/>
      <c r="C7" s="30"/>
      <c r="D7" s="31"/>
      <c r="E7" s="32"/>
      <c r="F7" s="4" t="s">
        <v>85</v>
      </c>
      <c r="G7" s="4" t="s">
        <v>86</v>
      </c>
      <c r="H7" s="4" t="s">
        <v>87</v>
      </c>
    </row>
    <row r="8" spans="1:8" x14ac:dyDescent="0.25">
      <c r="A8" s="74" t="s">
        <v>0</v>
      </c>
      <c r="B8" s="70"/>
      <c r="C8" s="70"/>
      <c r="D8" s="70"/>
      <c r="E8" s="75"/>
      <c r="F8" s="33">
        <v>204048</v>
      </c>
      <c r="G8" s="33">
        <f>H8-F8</f>
        <v>8281</v>
      </c>
      <c r="H8" s="33">
        <f>H9+H10</f>
        <v>212329</v>
      </c>
    </row>
    <row r="9" spans="1:8" x14ac:dyDescent="0.25">
      <c r="A9" s="66" t="s">
        <v>1</v>
      </c>
      <c r="B9" s="59"/>
      <c r="C9" s="59"/>
      <c r="D9" s="59"/>
      <c r="E9" s="72"/>
      <c r="F9" s="34">
        <v>204048</v>
      </c>
      <c r="G9" s="34">
        <f t="shared" ref="G9:G14" si="0">H9-F9</f>
        <v>8281</v>
      </c>
      <c r="H9" s="34">
        <f>' Račun prihoda i rashoda'!G25</f>
        <v>212329</v>
      </c>
    </row>
    <row r="10" spans="1:8" x14ac:dyDescent="0.25">
      <c r="A10" s="71" t="s">
        <v>2</v>
      </c>
      <c r="B10" s="72"/>
      <c r="C10" s="72"/>
      <c r="D10" s="72"/>
      <c r="E10" s="72"/>
      <c r="F10" s="34">
        <v>0</v>
      </c>
      <c r="G10" s="34">
        <f t="shared" si="0"/>
        <v>0</v>
      </c>
      <c r="H10" s="34">
        <v>0</v>
      </c>
    </row>
    <row r="11" spans="1:8" x14ac:dyDescent="0.25">
      <c r="A11" s="38" t="s">
        <v>3</v>
      </c>
      <c r="B11" s="39"/>
      <c r="C11" s="39"/>
      <c r="D11" s="39"/>
      <c r="E11" s="39"/>
      <c r="F11" s="33">
        <v>204048</v>
      </c>
      <c r="G11" s="33">
        <f t="shared" si="0"/>
        <v>8281</v>
      </c>
      <c r="H11" s="33">
        <f>H12+H13</f>
        <v>212329</v>
      </c>
    </row>
    <row r="12" spans="1:8" x14ac:dyDescent="0.25">
      <c r="A12" s="58" t="s">
        <v>4</v>
      </c>
      <c r="B12" s="59"/>
      <c r="C12" s="59"/>
      <c r="D12" s="59"/>
      <c r="E12" s="59"/>
      <c r="F12" s="34">
        <v>166163</v>
      </c>
      <c r="G12" s="34">
        <f t="shared" si="0"/>
        <v>30352</v>
      </c>
      <c r="H12" s="34">
        <f>' Račun prihoda i rashoda'!G30</f>
        <v>196515</v>
      </c>
    </row>
    <row r="13" spans="1:8" x14ac:dyDescent="0.25">
      <c r="A13" s="71" t="s">
        <v>5</v>
      </c>
      <c r="B13" s="72"/>
      <c r="C13" s="72"/>
      <c r="D13" s="72"/>
      <c r="E13" s="72"/>
      <c r="F13" s="34">
        <v>37885</v>
      </c>
      <c r="G13" s="34">
        <f t="shared" si="0"/>
        <v>-22071</v>
      </c>
      <c r="H13" s="34">
        <f>' Račun prihoda i rashoda'!G40</f>
        <v>15814</v>
      </c>
    </row>
    <row r="14" spans="1:8" x14ac:dyDescent="0.25">
      <c r="A14" s="69" t="s">
        <v>6</v>
      </c>
      <c r="B14" s="70"/>
      <c r="C14" s="70"/>
      <c r="D14" s="70"/>
      <c r="E14" s="70"/>
      <c r="F14" s="35">
        <v>0</v>
      </c>
      <c r="G14" s="33">
        <f t="shared" si="0"/>
        <v>0</v>
      </c>
      <c r="H14" s="35">
        <v>0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56" t="s">
        <v>46</v>
      </c>
      <c r="B16" s="57"/>
      <c r="C16" s="57"/>
      <c r="D16" s="57"/>
      <c r="E16" s="57"/>
      <c r="F16" s="57"/>
      <c r="G16" s="57"/>
      <c r="H16" s="57"/>
    </row>
    <row r="17" spans="1:8" ht="18" x14ac:dyDescent="0.25">
      <c r="A17" s="5"/>
      <c r="B17" s="9"/>
      <c r="C17" s="9"/>
      <c r="D17" s="9"/>
      <c r="E17" s="9"/>
      <c r="F17" s="3"/>
      <c r="G17" s="3"/>
      <c r="H17" s="3"/>
    </row>
    <row r="18" spans="1:8" x14ac:dyDescent="0.25">
      <c r="A18" s="29"/>
      <c r="B18" s="30"/>
      <c r="C18" s="30"/>
      <c r="D18" s="31"/>
      <c r="E18" s="32"/>
      <c r="F18" s="4" t="s">
        <v>85</v>
      </c>
      <c r="G18" s="4" t="s">
        <v>86</v>
      </c>
      <c r="H18" s="4" t="s">
        <v>87</v>
      </c>
    </row>
    <row r="19" spans="1:8" ht="15.75" customHeight="1" x14ac:dyDescent="0.25">
      <c r="A19" s="66" t="s">
        <v>8</v>
      </c>
      <c r="B19" s="67"/>
      <c r="C19" s="67"/>
      <c r="D19" s="67"/>
      <c r="E19" s="68"/>
      <c r="F19" s="34"/>
      <c r="G19" s="34"/>
      <c r="H19" s="34"/>
    </row>
    <row r="20" spans="1:8" x14ac:dyDescent="0.25">
      <c r="A20" s="66" t="s">
        <v>9</v>
      </c>
      <c r="B20" s="59"/>
      <c r="C20" s="59"/>
      <c r="D20" s="59"/>
      <c r="E20" s="59"/>
      <c r="F20" s="34"/>
      <c r="G20" s="34"/>
      <c r="H20" s="34"/>
    </row>
    <row r="21" spans="1:8" x14ac:dyDescent="0.25">
      <c r="A21" s="69" t="s">
        <v>10</v>
      </c>
      <c r="B21" s="70"/>
      <c r="C21" s="70"/>
      <c r="D21" s="70"/>
      <c r="E21" s="70"/>
      <c r="F21" s="33">
        <v>0</v>
      </c>
      <c r="G21" s="33"/>
      <c r="H21" s="33">
        <v>0</v>
      </c>
    </row>
    <row r="22" spans="1:8" ht="18" x14ac:dyDescent="0.25">
      <c r="A22" s="24"/>
      <c r="B22" s="9"/>
      <c r="C22" s="9"/>
      <c r="D22" s="9"/>
      <c r="E22" s="9"/>
      <c r="F22" s="3"/>
      <c r="G22" s="3"/>
      <c r="H22" s="3"/>
    </row>
    <row r="23" spans="1:8" ht="18" customHeight="1" x14ac:dyDescent="0.25">
      <c r="A23" s="56" t="s">
        <v>54</v>
      </c>
      <c r="B23" s="57"/>
      <c r="C23" s="57"/>
      <c r="D23" s="57"/>
      <c r="E23" s="57"/>
      <c r="F23" s="57"/>
      <c r="G23" s="57"/>
      <c r="H23" s="57"/>
    </row>
    <row r="24" spans="1:8" ht="18" x14ac:dyDescent="0.25">
      <c r="A24" s="24"/>
      <c r="B24" s="9"/>
      <c r="C24" s="9"/>
      <c r="D24" s="9"/>
      <c r="E24" s="9"/>
      <c r="F24" s="3"/>
      <c r="G24" s="3"/>
      <c r="H24" s="3"/>
    </row>
    <row r="25" spans="1:8" x14ac:dyDescent="0.25">
      <c r="A25" s="29"/>
      <c r="B25" s="30"/>
      <c r="C25" s="30"/>
      <c r="D25" s="31"/>
      <c r="E25" s="32"/>
      <c r="F25" s="4" t="s">
        <v>85</v>
      </c>
      <c r="G25" s="4" t="s">
        <v>86</v>
      </c>
      <c r="H25" s="4" t="s">
        <v>87</v>
      </c>
    </row>
    <row r="26" spans="1:8" x14ac:dyDescent="0.25">
      <c r="A26" s="60" t="s">
        <v>47</v>
      </c>
      <c r="B26" s="61"/>
      <c r="C26" s="61"/>
      <c r="D26" s="61"/>
      <c r="E26" s="62"/>
      <c r="F26" s="36"/>
      <c r="G26" s="36"/>
      <c r="H26" s="51"/>
    </row>
    <row r="27" spans="1:8" ht="30" customHeight="1" x14ac:dyDescent="0.25">
      <c r="A27" s="63" t="s">
        <v>7</v>
      </c>
      <c r="B27" s="64"/>
      <c r="C27" s="64"/>
      <c r="D27" s="64"/>
      <c r="E27" s="65"/>
      <c r="F27" s="37"/>
      <c r="G27" s="37"/>
      <c r="H27" s="52"/>
    </row>
    <row r="30" spans="1:8" x14ac:dyDescent="0.25">
      <c r="A30" s="58" t="s">
        <v>11</v>
      </c>
      <c r="B30" s="59"/>
      <c r="C30" s="59"/>
      <c r="D30" s="59"/>
      <c r="E30" s="59"/>
      <c r="F30" s="34">
        <v>0</v>
      </c>
      <c r="G30" s="34"/>
      <c r="H30" s="34">
        <v>0</v>
      </c>
    </row>
    <row r="31" spans="1:8" ht="11.25" customHeight="1" x14ac:dyDescent="0.25">
      <c r="A31" s="19"/>
      <c r="B31" s="20"/>
      <c r="C31" s="20"/>
      <c r="D31" s="20"/>
      <c r="E31" s="20"/>
      <c r="F31" s="21"/>
      <c r="G31" s="21"/>
      <c r="H31" s="21"/>
    </row>
    <row r="32" spans="1:8" x14ac:dyDescent="0.25">
      <c r="A32" s="54"/>
      <c r="B32" s="55"/>
      <c r="C32" s="55"/>
      <c r="D32" s="55"/>
      <c r="E32" s="55"/>
      <c r="F32" s="55"/>
      <c r="G32" s="55"/>
      <c r="H32" s="55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  <row r="34" spans="1:8" ht="30" customHeight="1" x14ac:dyDescent="0.25">
      <c r="A34" s="54" t="s">
        <v>78</v>
      </c>
      <c r="B34" s="55"/>
      <c r="C34" s="55"/>
      <c r="D34" s="55"/>
      <c r="E34" s="55"/>
      <c r="F34" s="55"/>
      <c r="G34" s="55"/>
      <c r="H34" s="55"/>
    </row>
    <row r="35" spans="1:8" x14ac:dyDescent="0.25">
      <c r="A35" s="53"/>
      <c r="B35" s="53"/>
      <c r="C35" s="53"/>
      <c r="D35" s="53"/>
      <c r="E35" s="53"/>
      <c r="F35" s="53"/>
      <c r="G35" s="53"/>
      <c r="H35" s="53"/>
    </row>
    <row r="36" spans="1:8" ht="29.25" customHeight="1" x14ac:dyDescent="0.25">
      <c r="A36" s="54"/>
      <c r="B36" s="55"/>
      <c r="C36" s="55"/>
      <c r="D36" s="55"/>
      <c r="E36" s="55"/>
      <c r="F36" s="55"/>
      <c r="G36" s="55"/>
      <c r="H36" s="55"/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topLeftCell="A7" workbookViewId="0">
      <selection activeCell="J30" sqref="J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56" t="s">
        <v>79</v>
      </c>
      <c r="B1" s="56"/>
      <c r="C1" s="56"/>
      <c r="D1" s="56"/>
      <c r="E1" s="56"/>
      <c r="F1" s="56"/>
      <c r="G1" s="56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56" t="s">
        <v>37</v>
      </c>
      <c r="B3" s="56"/>
      <c r="C3" s="56"/>
      <c r="D3" s="56"/>
      <c r="E3" s="56"/>
      <c r="F3" s="56"/>
      <c r="G3" s="73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ht="18" customHeight="1" x14ac:dyDescent="0.25">
      <c r="A5" s="56" t="s">
        <v>13</v>
      </c>
      <c r="B5" s="57"/>
      <c r="C5" s="57"/>
      <c r="D5" s="57"/>
      <c r="E5" s="57"/>
      <c r="F5" s="57"/>
      <c r="G5" s="57"/>
    </row>
    <row r="6" spans="1:7" ht="18" x14ac:dyDescent="0.25">
      <c r="A6" s="5"/>
      <c r="B6" s="5"/>
      <c r="C6" s="5"/>
      <c r="D6" s="5"/>
      <c r="E6" s="5"/>
      <c r="F6" s="5"/>
      <c r="G6" s="6"/>
    </row>
    <row r="7" spans="1:7" ht="15.75" x14ac:dyDescent="0.25">
      <c r="A7" s="56" t="s">
        <v>1</v>
      </c>
      <c r="B7" s="76"/>
      <c r="C7" s="76"/>
      <c r="D7" s="76"/>
      <c r="E7" s="76"/>
      <c r="F7" s="76"/>
      <c r="G7" s="76"/>
    </row>
    <row r="8" spans="1:7" ht="18" x14ac:dyDescent="0.25">
      <c r="A8" s="5"/>
      <c r="B8" s="5"/>
      <c r="C8" s="5"/>
      <c r="D8" s="5"/>
      <c r="E8" s="5"/>
      <c r="F8" s="5"/>
      <c r="G8" s="6"/>
    </row>
    <row r="9" spans="1:7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3" t="s">
        <v>85</v>
      </c>
      <c r="F9" s="23" t="s">
        <v>86</v>
      </c>
      <c r="G9" s="23" t="s">
        <v>87</v>
      </c>
    </row>
    <row r="10" spans="1:7" ht="15.75" customHeight="1" x14ac:dyDescent="0.25">
      <c r="A10" s="11">
        <v>6</v>
      </c>
      <c r="B10" s="11"/>
      <c r="C10" s="11"/>
      <c r="D10" s="11" t="s">
        <v>17</v>
      </c>
      <c r="E10" s="46">
        <v>204048</v>
      </c>
      <c r="F10" s="46">
        <f>G10-E10</f>
        <v>8281</v>
      </c>
      <c r="G10" s="46">
        <f>G11+G14+G16+G19</f>
        <v>212329</v>
      </c>
    </row>
    <row r="11" spans="1:7" ht="38.25" x14ac:dyDescent="0.25">
      <c r="A11" s="11"/>
      <c r="B11" s="15">
        <v>63</v>
      </c>
      <c r="C11" s="15"/>
      <c r="D11" s="15" t="s">
        <v>49</v>
      </c>
      <c r="E11" s="46">
        <v>17950</v>
      </c>
      <c r="F11" s="46">
        <f t="shared" ref="F11:F25" si="0">G11-E11</f>
        <v>-5796</v>
      </c>
      <c r="G11" s="46">
        <f>G12+G13</f>
        <v>12154</v>
      </c>
    </row>
    <row r="12" spans="1:7" x14ac:dyDescent="0.25">
      <c r="A12" s="12"/>
      <c r="B12" s="12"/>
      <c r="C12" s="13">
        <v>54</v>
      </c>
      <c r="D12" s="13" t="s">
        <v>51</v>
      </c>
      <c r="E12" s="10"/>
      <c r="F12" s="49">
        <f t="shared" si="0"/>
        <v>12154</v>
      </c>
      <c r="G12" s="10">
        <v>12154</v>
      </c>
    </row>
    <row r="13" spans="1:7" x14ac:dyDescent="0.25">
      <c r="A13" s="12"/>
      <c r="B13" s="12"/>
      <c r="C13" s="13">
        <v>59</v>
      </c>
      <c r="D13" s="40" t="s">
        <v>80</v>
      </c>
      <c r="E13" s="10">
        <v>17950</v>
      </c>
      <c r="F13" s="49">
        <f t="shared" si="0"/>
        <v>-17950</v>
      </c>
      <c r="G13" s="98">
        <v>0</v>
      </c>
    </row>
    <row r="14" spans="1:7" ht="64.5" x14ac:dyDescent="0.25">
      <c r="A14" s="12"/>
      <c r="B14" s="12">
        <v>65</v>
      </c>
      <c r="C14" s="13"/>
      <c r="D14" s="47" t="s">
        <v>81</v>
      </c>
      <c r="E14" s="46">
        <v>398</v>
      </c>
      <c r="F14" s="46">
        <f t="shared" si="0"/>
        <v>0</v>
      </c>
      <c r="G14" s="46">
        <v>398</v>
      </c>
    </row>
    <row r="15" spans="1:7" x14ac:dyDescent="0.25">
      <c r="A15" s="12"/>
      <c r="B15" s="12"/>
      <c r="C15" s="13">
        <v>49</v>
      </c>
      <c r="D15" s="40" t="s">
        <v>56</v>
      </c>
      <c r="E15" s="10">
        <v>398</v>
      </c>
      <c r="F15" s="49">
        <f t="shared" si="0"/>
        <v>0</v>
      </c>
      <c r="G15" s="10">
        <v>398</v>
      </c>
    </row>
    <row r="16" spans="1:7" ht="51.75" x14ac:dyDescent="0.25">
      <c r="A16" s="12"/>
      <c r="B16" s="12">
        <v>66</v>
      </c>
      <c r="C16" s="13"/>
      <c r="D16" s="47" t="s">
        <v>82</v>
      </c>
      <c r="E16" s="46">
        <v>484</v>
      </c>
      <c r="F16" s="46">
        <f t="shared" si="0"/>
        <v>3296</v>
      </c>
      <c r="G16" s="46">
        <f>G17+G18</f>
        <v>3780</v>
      </c>
    </row>
    <row r="17" spans="1:7" x14ac:dyDescent="0.25">
      <c r="A17" s="12"/>
      <c r="B17" s="12"/>
      <c r="C17" s="13">
        <v>31</v>
      </c>
      <c r="D17" s="40" t="s">
        <v>44</v>
      </c>
      <c r="E17" s="10">
        <v>484</v>
      </c>
      <c r="F17" s="49">
        <f t="shared" si="0"/>
        <v>2500</v>
      </c>
      <c r="G17" s="10">
        <v>2984</v>
      </c>
    </row>
    <row r="18" spans="1:7" x14ac:dyDescent="0.25">
      <c r="A18" s="12"/>
      <c r="B18" s="12"/>
      <c r="C18" s="13">
        <v>63</v>
      </c>
      <c r="D18" s="40" t="s">
        <v>83</v>
      </c>
      <c r="E18" s="10">
        <v>796</v>
      </c>
      <c r="F18" s="49">
        <f t="shared" si="0"/>
        <v>0</v>
      </c>
      <c r="G18" s="10">
        <v>796</v>
      </c>
    </row>
    <row r="19" spans="1:7" ht="38.25" x14ac:dyDescent="0.25">
      <c r="A19" s="12"/>
      <c r="B19" s="12">
        <v>67</v>
      </c>
      <c r="C19" s="13"/>
      <c r="D19" s="15" t="s">
        <v>50</v>
      </c>
      <c r="E19" s="46">
        <v>184420</v>
      </c>
      <c r="F19" s="46">
        <f t="shared" si="0"/>
        <v>11577</v>
      </c>
      <c r="G19" s="46">
        <f>G20</f>
        <v>195997</v>
      </c>
    </row>
    <row r="20" spans="1:7" x14ac:dyDescent="0.25">
      <c r="A20" s="12"/>
      <c r="B20" s="12"/>
      <c r="C20" s="13">
        <v>11</v>
      </c>
      <c r="D20" s="15" t="s">
        <v>18</v>
      </c>
      <c r="E20" s="10">
        <v>184420</v>
      </c>
      <c r="F20" s="49">
        <f t="shared" si="0"/>
        <v>11577</v>
      </c>
      <c r="G20" s="10">
        <v>195997</v>
      </c>
    </row>
    <row r="21" spans="1:7" ht="25.5" x14ac:dyDescent="0.25">
      <c r="A21" s="12"/>
      <c r="B21" s="12"/>
      <c r="C21" s="13">
        <v>43</v>
      </c>
      <c r="D21" s="17" t="s">
        <v>52</v>
      </c>
      <c r="E21" s="10">
        <v>0</v>
      </c>
      <c r="F21" s="49">
        <f t="shared" si="0"/>
        <v>0</v>
      </c>
      <c r="G21" s="10">
        <v>0</v>
      </c>
    </row>
    <row r="22" spans="1:7" ht="25.5" x14ac:dyDescent="0.25">
      <c r="A22" s="14">
        <v>7</v>
      </c>
      <c r="B22" s="14"/>
      <c r="C22" s="14"/>
      <c r="D22" s="25" t="s">
        <v>19</v>
      </c>
      <c r="E22" s="46">
        <v>0</v>
      </c>
      <c r="F22" s="46">
        <v>0</v>
      </c>
      <c r="G22" s="46">
        <v>0</v>
      </c>
    </row>
    <row r="23" spans="1:7" ht="38.25" x14ac:dyDescent="0.25">
      <c r="A23" s="15"/>
      <c r="B23" s="15">
        <v>72</v>
      </c>
      <c r="C23" s="15"/>
      <c r="D23" s="26" t="s">
        <v>48</v>
      </c>
      <c r="E23" s="10">
        <v>0</v>
      </c>
      <c r="F23" s="49">
        <f t="shared" si="0"/>
        <v>0</v>
      </c>
      <c r="G23" s="10">
        <v>0</v>
      </c>
    </row>
    <row r="24" spans="1:7" x14ac:dyDescent="0.25">
      <c r="A24" s="15"/>
      <c r="B24" s="15"/>
      <c r="C24" s="13">
        <v>11</v>
      </c>
      <c r="D24" s="13" t="s">
        <v>18</v>
      </c>
      <c r="E24" s="10">
        <v>0</v>
      </c>
      <c r="F24" s="49">
        <f t="shared" si="0"/>
        <v>0</v>
      </c>
      <c r="G24" s="10">
        <v>0</v>
      </c>
    </row>
    <row r="25" spans="1:7" x14ac:dyDescent="0.25">
      <c r="A25" s="15"/>
      <c r="B25" s="15"/>
      <c r="C25" s="15"/>
      <c r="D25" s="25" t="s">
        <v>84</v>
      </c>
      <c r="E25" s="46">
        <v>204048</v>
      </c>
      <c r="F25" s="46">
        <f t="shared" si="0"/>
        <v>8281</v>
      </c>
      <c r="G25" s="46">
        <f>G22+G10</f>
        <v>212329</v>
      </c>
    </row>
    <row r="27" spans="1:7" ht="15.75" x14ac:dyDescent="0.25">
      <c r="A27" s="56" t="s">
        <v>20</v>
      </c>
      <c r="B27" s="76"/>
      <c r="C27" s="76"/>
      <c r="D27" s="76"/>
      <c r="E27" s="76"/>
      <c r="F27" s="76"/>
      <c r="G27" s="76"/>
    </row>
    <row r="28" spans="1:7" ht="18" x14ac:dyDescent="0.25">
      <c r="A28" s="5"/>
      <c r="B28" s="5"/>
      <c r="C28" s="5"/>
      <c r="D28" s="5"/>
      <c r="E28" s="5"/>
      <c r="F28" s="5"/>
      <c r="G28" s="6"/>
    </row>
    <row r="29" spans="1:7" x14ac:dyDescent="0.25">
      <c r="A29" s="23" t="s">
        <v>14</v>
      </c>
      <c r="B29" s="22" t="s">
        <v>15</v>
      </c>
      <c r="C29" s="22" t="s">
        <v>16</v>
      </c>
      <c r="D29" s="22" t="s">
        <v>21</v>
      </c>
      <c r="E29" s="23" t="s">
        <v>85</v>
      </c>
      <c r="F29" s="23" t="s">
        <v>86</v>
      </c>
      <c r="G29" s="23" t="s">
        <v>87</v>
      </c>
    </row>
    <row r="30" spans="1:7" ht="15.75" customHeight="1" x14ac:dyDescent="0.25">
      <c r="A30" s="11">
        <v>3</v>
      </c>
      <c r="B30" s="11"/>
      <c r="C30" s="11"/>
      <c r="D30" s="11" t="s">
        <v>22</v>
      </c>
      <c r="E30" s="45">
        <v>166163</v>
      </c>
      <c r="F30" s="46">
        <f>G30-E30</f>
        <v>30352</v>
      </c>
      <c r="G30" s="46">
        <f>G31+G33+G38</f>
        <v>196515</v>
      </c>
    </row>
    <row r="31" spans="1:7" ht="15.75" customHeight="1" x14ac:dyDescent="0.25">
      <c r="A31" s="11"/>
      <c r="B31" s="15">
        <v>31</v>
      </c>
      <c r="C31" s="15"/>
      <c r="D31" s="15" t="s">
        <v>23</v>
      </c>
      <c r="E31" s="45">
        <v>84331</v>
      </c>
      <c r="F31" s="46">
        <f t="shared" ref="F31:F45" si="1">G31-E31</f>
        <v>25169</v>
      </c>
      <c r="G31" s="46">
        <f>G32</f>
        <v>109500</v>
      </c>
    </row>
    <row r="32" spans="1:7" x14ac:dyDescent="0.25">
      <c r="A32" s="12"/>
      <c r="B32" s="12"/>
      <c r="C32" s="13">
        <v>11</v>
      </c>
      <c r="D32" s="13" t="s">
        <v>18</v>
      </c>
      <c r="E32" s="10">
        <v>84331</v>
      </c>
      <c r="F32" s="49">
        <f t="shared" si="1"/>
        <v>25169</v>
      </c>
      <c r="G32" s="10">
        <v>109500</v>
      </c>
    </row>
    <row r="33" spans="1:7" x14ac:dyDescent="0.25">
      <c r="A33" s="12"/>
      <c r="B33" s="12">
        <v>32</v>
      </c>
      <c r="C33" s="13"/>
      <c r="D33" s="12" t="s">
        <v>40</v>
      </c>
      <c r="E33" s="45">
        <v>81832</v>
      </c>
      <c r="F33" s="46">
        <f t="shared" si="1"/>
        <v>4633</v>
      </c>
      <c r="G33" s="46">
        <f>G34+G35+G36+G37</f>
        <v>86465</v>
      </c>
    </row>
    <row r="34" spans="1:7" x14ac:dyDescent="0.25">
      <c r="A34" s="12"/>
      <c r="B34" s="12"/>
      <c r="C34" s="13">
        <v>11</v>
      </c>
      <c r="D34" s="13" t="s">
        <v>18</v>
      </c>
      <c r="E34" s="10">
        <v>66777</v>
      </c>
      <c r="F34" s="49">
        <f t="shared" si="1"/>
        <v>6408</v>
      </c>
      <c r="G34" s="10">
        <v>73185</v>
      </c>
    </row>
    <row r="35" spans="1:7" x14ac:dyDescent="0.25">
      <c r="A35" s="12"/>
      <c r="B35" s="12"/>
      <c r="C35" s="13">
        <v>31</v>
      </c>
      <c r="D35" s="40" t="s">
        <v>57</v>
      </c>
      <c r="E35" s="10">
        <v>484</v>
      </c>
      <c r="F35" s="49">
        <f t="shared" si="1"/>
        <v>2500</v>
      </c>
      <c r="G35" s="10">
        <v>2984</v>
      </c>
    </row>
    <row r="36" spans="1:7" x14ac:dyDescent="0.25">
      <c r="A36" s="12"/>
      <c r="B36" s="12"/>
      <c r="C36" s="13">
        <v>54</v>
      </c>
      <c r="D36" s="40" t="s">
        <v>58</v>
      </c>
      <c r="E36" s="10">
        <v>13225</v>
      </c>
      <c r="F36" s="49">
        <f t="shared" si="1"/>
        <v>-3725</v>
      </c>
      <c r="G36" s="10">
        <v>9500</v>
      </c>
    </row>
    <row r="37" spans="1:7" x14ac:dyDescent="0.25">
      <c r="A37" s="12"/>
      <c r="B37" s="12"/>
      <c r="C37" s="13">
        <v>63</v>
      </c>
      <c r="D37" s="40" t="s">
        <v>59</v>
      </c>
      <c r="E37" s="10">
        <v>796</v>
      </c>
      <c r="F37" s="49">
        <f t="shared" si="1"/>
        <v>0</v>
      </c>
      <c r="G37" s="10">
        <v>796</v>
      </c>
    </row>
    <row r="38" spans="1:7" x14ac:dyDescent="0.25">
      <c r="A38" s="12"/>
      <c r="B38" s="12">
        <v>34</v>
      </c>
      <c r="C38" s="13"/>
      <c r="D38" s="48" t="s">
        <v>75</v>
      </c>
      <c r="E38" s="45">
        <v>550</v>
      </c>
      <c r="F38" s="46">
        <f t="shared" si="1"/>
        <v>0</v>
      </c>
      <c r="G38" s="46">
        <v>550</v>
      </c>
    </row>
    <row r="39" spans="1:7" x14ac:dyDescent="0.25">
      <c r="A39" s="12"/>
      <c r="B39" s="12"/>
      <c r="C39" s="13">
        <v>11</v>
      </c>
      <c r="D39" s="40" t="s">
        <v>18</v>
      </c>
      <c r="E39" s="10">
        <v>550</v>
      </c>
      <c r="F39" s="49">
        <f t="shared" si="1"/>
        <v>0</v>
      </c>
      <c r="G39" s="10">
        <v>550</v>
      </c>
    </row>
    <row r="40" spans="1:7" ht="25.5" x14ac:dyDescent="0.25">
      <c r="A40" s="14">
        <v>4</v>
      </c>
      <c r="B40" s="14"/>
      <c r="C40" s="14"/>
      <c r="D40" s="25" t="s">
        <v>24</v>
      </c>
      <c r="E40" s="46">
        <v>37885</v>
      </c>
      <c r="F40" s="46">
        <f t="shared" si="1"/>
        <v>-22071</v>
      </c>
      <c r="G40" s="46">
        <f>G41</f>
        <v>15814</v>
      </c>
    </row>
    <row r="41" spans="1:7" ht="38.25" x14ac:dyDescent="0.25">
      <c r="A41" s="15"/>
      <c r="B41" s="15">
        <v>42</v>
      </c>
      <c r="C41" s="15"/>
      <c r="D41" s="26" t="s">
        <v>53</v>
      </c>
      <c r="E41" s="46">
        <v>37885</v>
      </c>
      <c r="F41" s="46">
        <f t="shared" si="1"/>
        <v>-22071</v>
      </c>
      <c r="G41" s="46">
        <f>G42+G43+G44</f>
        <v>15814</v>
      </c>
    </row>
    <row r="42" spans="1:7" x14ac:dyDescent="0.25">
      <c r="A42" s="15"/>
      <c r="B42" s="15"/>
      <c r="C42" s="13">
        <v>11</v>
      </c>
      <c r="D42" s="13" t="s">
        <v>18</v>
      </c>
      <c r="E42" s="10">
        <v>32762</v>
      </c>
      <c r="F42" s="49">
        <f t="shared" si="1"/>
        <v>-20000</v>
      </c>
      <c r="G42" s="10">
        <v>12762</v>
      </c>
    </row>
    <row r="43" spans="1:7" x14ac:dyDescent="0.25">
      <c r="A43" s="15"/>
      <c r="B43" s="15"/>
      <c r="C43" s="13">
        <v>49</v>
      </c>
      <c r="D43" s="40" t="s">
        <v>56</v>
      </c>
      <c r="E43" s="10">
        <v>398</v>
      </c>
      <c r="F43" s="49">
        <f t="shared" si="1"/>
        <v>0</v>
      </c>
      <c r="G43" s="10">
        <v>398</v>
      </c>
    </row>
    <row r="44" spans="1:7" x14ac:dyDescent="0.25">
      <c r="A44" s="15"/>
      <c r="B44" s="15"/>
      <c r="C44" s="13">
        <v>54</v>
      </c>
      <c r="D44" s="13" t="s">
        <v>51</v>
      </c>
      <c r="E44" s="10">
        <v>4725</v>
      </c>
      <c r="F44" s="49">
        <f t="shared" si="1"/>
        <v>-2071</v>
      </c>
      <c r="G44" s="10">
        <v>2654</v>
      </c>
    </row>
    <row r="45" spans="1:7" x14ac:dyDescent="0.25">
      <c r="A45" s="15"/>
      <c r="B45" s="15"/>
      <c r="C45" s="15"/>
      <c r="D45" s="25" t="s">
        <v>27</v>
      </c>
      <c r="E45" s="46">
        <v>204048</v>
      </c>
      <c r="F45" s="46">
        <f t="shared" si="1"/>
        <v>8281</v>
      </c>
      <c r="G45" s="46">
        <f>G40+G30</f>
        <v>212329</v>
      </c>
    </row>
  </sheetData>
  <mergeCells count="5">
    <mergeCell ref="A7:G7"/>
    <mergeCell ref="A27:G27"/>
    <mergeCell ref="A1:G1"/>
    <mergeCell ref="A3:G3"/>
    <mergeCell ref="A5:G5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7"/>
  <sheetViews>
    <sheetView topLeftCell="A4" workbookViewId="0">
      <selection activeCell="B21" sqref="B2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56" t="s">
        <v>79</v>
      </c>
      <c r="B1" s="56"/>
      <c r="C1" s="56"/>
      <c r="D1" s="56"/>
    </row>
    <row r="2" spans="1:4" ht="18" customHeight="1" x14ac:dyDescent="0.25">
      <c r="A2" s="5"/>
      <c r="B2" s="5"/>
      <c r="C2" s="5"/>
      <c r="D2" s="5"/>
    </row>
    <row r="3" spans="1:4" ht="15.75" x14ac:dyDescent="0.25">
      <c r="A3" s="56" t="s">
        <v>37</v>
      </c>
      <c r="B3" s="56"/>
      <c r="C3" s="56"/>
      <c r="D3" s="73"/>
    </row>
    <row r="4" spans="1:4" ht="18" x14ac:dyDescent="0.25">
      <c r="A4" s="5"/>
      <c r="B4" s="5"/>
      <c r="C4" s="5"/>
      <c r="D4" s="6"/>
    </row>
    <row r="5" spans="1:4" ht="18" customHeight="1" x14ac:dyDescent="0.25">
      <c r="A5" s="56" t="s">
        <v>13</v>
      </c>
      <c r="B5" s="57"/>
      <c r="C5" s="57"/>
      <c r="D5" s="57"/>
    </row>
    <row r="6" spans="1:4" ht="18" x14ac:dyDescent="0.25">
      <c r="A6" s="5"/>
      <c r="B6" s="5"/>
      <c r="C6" s="5"/>
      <c r="D6" s="6"/>
    </row>
    <row r="7" spans="1:4" ht="15.75" x14ac:dyDescent="0.25">
      <c r="A7" s="56" t="s">
        <v>25</v>
      </c>
      <c r="B7" s="76"/>
      <c r="C7" s="76"/>
      <c r="D7" s="76"/>
    </row>
    <row r="8" spans="1:4" ht="18" x14ac:dyDescent="0.25">
      <c r="A8" s="5"/>
      <c r="B8" s="5"/>
      <c r="C8" s="5"/>
      <c r="D8" s="6"/>
    </row>
    <row r="9" spans="1:4" x14ac:dyDescent="0.25">
      <c r="A9" s="23" t="s">
        <v>26</v>
      </c>
      <c r="B9" s="23" t="s">
        <v>85</v>
      </c>
      <c r="C9" s="23" t="s">
        <v>86</v>
      </c>
      <c r="D9" s="23" t="s">
        <v>87</v>
      </c>
    </row>
    <row r="10" spans="1:4" ht="15.75" customHeight="1" x14ac:dyDescent="0.25">
      <c r="A10" s="11" t="s">
        <v>27</v>
      </c>
      <c r="B10" s="10">
        <v>204048</v>
      </c>
      <c r="C10" s="10">
        <f>D10-B10</f>
        <v>8281</v>
      </c>
      <c r="D10" s="10">
        <v>212329</v>
      </c>
    </row>
    <row r="11" spans="1:4" ht="15.75" customHeight="1" x14ac:dyDescent="0.25">
      <c r="A11" s="11" t="s">
        <v>28</v>
      </c>
      <c r="B11" s="10"/>
      <c r="C11" s="10"/>
      <c r="D11" s="10"/>
    </row>
    <row r="12" spans="1:4" ht="25.5" x14ac:dyDescent="0.25">
      <c r="A12" s="17" t="s">
        <v>29</v>
      </c>
      <c r="B12" s="10"/>
      <c r="C12" s="10"/>
      <c r="D12" s="10"/>
    </row>
    <row r="13" spans="1:4" x14ac:dyDescent="0.25">
      <c r="A13" s="16" t="s">
        <v>30</v>
      </c>
      <c r="B13" s="10"/>
      <c r="C13" s="10"/>
      <c r="D13" s="10"/>
    </row>
    <row r="14" spans="1:4" x14ac:dyDescent="0.25">
      <c r="A14" s="11" t="s">
        <v>31</v>
      </c>
      <c r="B14" s="10"/>
      <c r="C14" s="10"/>
      <c r="D14" s="10"/>
    </row>
    <row r="15" spans="1:4" x14ac:dyDescent="0.25">
      <c r="A15" s="11" t="s">
        <v>60</v>
      </c>
      <c r="B15" s="10"/>
      <c r="C15" s="10"/>
      <c r="D15" s="10"/>
    </row>
    <row r="16" spans="1:4" x14ac:dyDescent="0.25">
      <c r="A16" s="11" t="s">
        <v>61</v>
      </c>
      <c r="B16" s="10">
        <v>204048</v>
      </c>
      <c r="C16" s="10">
        <f>D16-B16</f>
        <v>8281</v>
      </c>
      <c r="D16" s="10">
        <v>212329</v>
      </c>
    </row>
    <row r="17" spans="1:4" ht="25.5" x14ac:dyDescent="0.25">
      <c r="A17" s="18" t="s">
        <v>32</v>
      </c>
      <c r="B17" s="10"/>
      <c r="C17" s="10"/>
      <c r="D17" s="10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F15" sqref="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56" t="s">
        <v>79</v>
      </c>
      <c r="B1" s="56"/>
      <c r="C1" s="56"/>
      <c r="D1" s="56"/>
      <c r="E1" s="56"/>
      <c r="F1" s="56"/>
      <c r="G1" s="56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56" t="s">
        <v>37</v>
      </c>
      <c r="B3" s="56"/>
      <c r="C3" s="56"/>
      <c r="D3" s="56"/>
      <c r="E3" s="56"/>
      <c r="F3" s="56"/>
      <c r="G3" s="73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ht="18" customHeight="1" x14ac:dyDescent="0.25">
      <c r="A5" s="56" t="s">
        <v>33</v>
      </c>
      <c r="B5" s="57"/>
      <c r="C5" s="57"/>
      <c r="D5" s="57"/>
      <c r="E5" s="57"/>
      <c r="F5" s="57"/>
      <c r="G5" s="57"/>
    </row>
    <row r="6" spans="1:7" ht="18" x14ac:dyDescent="0.25">
      <c r="A6" s="5"/>
      <c r="B6" s="5"/>
      <c r="C6" s="5"/>
      <c r="D6" s="5"/>
      <c r="E6" s="5"/>
      <c r="F6" s="5"/>
      <c r="G6" s="6"/>
    </row>
    <row r="7" spans="1:7" x14ac:dyDescent="0.25">
      <c r="A7" s="23" t="s">
        <v>14</v>
      </c>
      <c r="B7" s="22" t="s">
        <v>15</v>
      </c>
      <c r="C7" s="22" t="s">
        <v>16</v>
      </c>
      <c r="D7" s="22" t="s">
        <v>55</v>
      </c>
      <c r="E7" s="23" t="s">
        <v>85</v>
      </c>
      <c r="F7" s="23" t="s">
        <v>86</v>
      </c>
      <c r="G7" s="23" t="s">
        <v>87</v>
      </c>
    </row>
    <row r="8" spans="1:7" ht="25.5" x14ac:dyDescent="0.25">
      <c r="A8" s="11">
        <v>8</v>
      </c>
      <c r="B8" s="11"/>
      <c r="C8" s="11"/>
      <c r="D8" s="11" t="s">
        <v>34</v>
      </c>
      <c r="E8" s="10"/>
      <c r="F8" s="10"/>
      <c r="G8" s="10"/>
    </row>
    <row r="9" spans="1:7" x14ac:dyDescent="0.25">
      <c r="A9" s="11"/>
      <c r="B9" s="15">
        <v>84</v>
      </c>
      <c r="C9" s="15"/>
      <c r="D9" s="15" t="s">
        <v>41</v>
      </c>
      <c r="E9" s="10"/>
      <c r="F9" s="10"/>
      <c r="G9" s="10"/>
    </row>
    <row r="10" spans="1:7" ht="25.5" x14ac:dyDescent="0.25">
      <c r="A10" s="12"/>
      <c r="B10" s="12"/>
      <c r="C10" s="13">
        <v>81</v>
      </c>
      <c r="D10" s="17" t="s">
        <v>42</v>
      </c>
      <c r="E10" s="10"/>
      <c r="F10" s="10"/>
      <c r="G10" s="10"/>
    </row>
    <row r="11" spans="1:7" ht="25.5" x14ac:dyDescent="0.25">
      <c r="A11" s="14">
        <v>5</v>
      </c>
      <c r="B11" s="14"/>
      <c r="C11" s="14"/>
      <c r="D11" s="25" t="s">
        <v>35</v>
      </c>
      <c r="E11" s="10"/>
      <c r="F11" s="10"/>
      <c r="G11" s="10"/>
    </row>
    <row r="12" spans="1:7" ht="25.5" x14ac:dyDescent="0.25">
      <c r="A12" s="15"/>
      <c r="B12" s="15">
        <v>54</v>
      </c>
      <c r="C12" s="15"/>
      <c r="D12" s="26" t="s">
        <v>43</v>
      </c>
      <c r="E12" s="10"/>
      <c r="F12" s="10"/>
      <c r="G12" s="10"/>
    </row>
    <row r="13" spans="1:7" x14ac:dyDescent="0.25">
      <c r="A13" s="15"/>
      <c r="B13" s="15"/>
      <c r="C13" s="13">
        <v>11</v>
      </c>
      <c r="D13" s="13" t="s">
        <v>18</v>
      </c>
      <c r="E13" s="10"/>
      <c r="F13" s="10"/>
      <c r="G13" s="10"/>
    </row>
    <row r="14" spans="1:7" x14ac:dyDescent="0.25">
      <c r="A14" s="15"/>
      <c r="B14" s="15"/>
      <c r="C14" s="13">
        <v>31</v>
      </c>
      <c r="D14" s="13" t="s">
        <v>44</v>
      </c>
      <c r="E14" s="10"/>
      <c r="F14" s="10"/>
      <c r="G14" s="10"/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workbookViewId="0">
      <selection activeCell="D27" sqref="D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56" t="s">
        <v>79</v>
      </c>
      <c r="B1" s="56"/>
      <c r="C1" s="56"/>
      <c r="D1" s="56"/>
      <c r="E1" s="56"/>
      <c r="F1" s="56"/>
      <c r="G1" s="56"/>
    </row>
    <row r="2" spans="1:7" ht="18" x14ac:dyDescent="0.25">
      <c r="A2" s="5"/>
      <c r="B2" s="5"/>
      <c r="C2" s="5"/>
      <c r="D2" s="5"/>
      <c r="E2" s="5"/>
      <c r="F2" s="5"/>
      <c r="G2" s="6"/>
    </row>
    <row r="3" spans="1:7" ht="18" customHeight="1" x14ac:dyDescent="0.25">
      <c r="A3" s="56" t="s">
        <v>36</v>
      </c>
      <c r="B3" s="57"/>
      <c r="C3" s="57"/>
      <c r="D3" s="57"/>
      <c r="E3" s="57"/>
      <c r="F3" s="57"/>
      <c r="G3" s="57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x14ac:dyDescent="0.25">
      <c r="A5" s="95" t="s">
        <v>38</v>
      </c>
      <c r="B5" s="96"/>
      <c r="C5" s="97"/>
      <c r="D5" s="22" t="s">
        <v>39</v>
      </c>
      <c r="E5" s="23" t="s">
        <v>85</v>
      </c>
      <c r="F5" s="23" t="s">
        <v>86</v>
      </c>
      <c r="G5" s="23" t="s">
        <v>87</v>
      </c>
    </row>
    <row r="6" spans="1:7" ht="25.5" x14ac:dyDescent="0.25">
      <c r="A6" s="80" t="s">
        <v>62</v>
      </c>
      <c r="B6" s="81"/>
      <c r="C6" s="82"/>
      <c r="D6" s="28" t="s">
        <v>63</v>
      </c>
      <c r="E6" s="46">
        <v>204048</v>
      </c>
      <c r="F6" s="46">
        <f>G6-E6</f>
        <v>8281</v>
      </c>
      <c r="G6" s="46">
        <f>G7+G19+G28</f>
        <v>212329</v>
      </c>
    </row>
    <row r="7" spans="1:7" ht="25.5" customHeight="1" x14ac:dyDescent="0.25">
      <c r="A7" s="80" t="s">
        <v>64</v>
      </c>
      <c r="B7" s="81"/>
      <c r="C7" s="82"/>
      <c r="D7" s="28" t="s">
        <v>65</v>
      </c>
      <c r="E7" s="46">
        <v>152540</v>
      </c>
      <c r="F7" s="46">
        <f t="shared" ref="F7:F31" si="0">G7-E7</f>
        <v>34077</v>
      </c>
      <c r="G7" s="46">
        <f>G8+G13+G16</f>
        <v>186617</v>
      </c>
    </row>
    <row r="8" spans="1:7" x14ac:dyDescent="0.25">
      <c r="A8" s="83" t="s">
        <v>66</v>
      </c>
      <c r="B8" s="84"/>
      <c r="C8" s="85"/>
      <c r="D8" s="41" t="s">
        <v>18</v>
      </c>
      <c r="E8" s="45">
        <v>151658</v>
      </c>
      <c r="F8" s="46">
        <f t="shared" si="0"/>
        <v>31577</v>
      </c>
      <c r="G8" s="45">
        <f>G9</f>
        <v>183235</v>
      </c>
    </row>
    <row r="9" spans="1:7" x14ac:dyDescent="0.25">
      <c r="A9" s="77">
        <v>3</v>
      </c>
      <c r="B9" s="78"/>
      <c r="C9" s="79"/>
      <c r="D9" s="27" t="s">
        <v>22</v>
      </c>
      <c r="E9" s="10">
        <v>151658</v>
      </c>
      <c r="F9" s="49">
        <f t="shared" si="0"/>
        <v>31577</v>
      </c>
      <c r="G9" s="10">
        <f>G10+G11+G12</f>
        <v>183235</v>
      </c>
    </row>
    <row r="10" spans="1:7" x14ac:dyDescent="0.25">
      <c r="A10" s="86">
        <v>31</v>
      </c>
      <c r="B10" s="93"/>
      <c r="C10" s="94"/>
      <c r="D10" s="27" t="s">
        <v>23</v>
      </c>
      <c r="E10" s="10">
        <v>84331</v>
      </c>
      <c r="F10" s="49">
        <f t="shared" si="0"/>
        <v>25169</v>
      </c>
      <c r="G10" s="10">
        <v>109500</v>
      </c>
    </row>
    <row r="11" spans="1:7" x14ac:dyDescent="0.25">
      <c r="A11" s="86">
        <v>32</v>
      </c>
      <c r="B11" s="93"/>
      <c r="C11" s="94"/>
      <c r="D11" s="27" t="s">
        <v>40</v>
      </c>
      <c r="E11" s="10">
        <v>66777</v>
      </c>
      <c r="F11" s="49">
        <f t="shared" si="0"/>
        <v>6408</v>
      </c>
      <c r="G11" s="10">
        <v>73185</v>
      </c>
    </row>
    <row r="12" spans="1:7" x14ac:dyDescent="0.25">
      <c r="A12" s="86">
        <v>34</v>
      </c>
      <c r="B12" s="87"/>
      <c r="C12" s="88"/>
      <c r="D12" s="27" t="s">
        <v>75</v>
      </c>
      <c r="E12" s="10">
        <v>550</v>
      </c>
      <c r="F12" s="49">
        <f t="shared" si="0"/>
        <v>0</v>
      </c>
      <c r="G12" s="10">
        <v>550</v>
      </c>
    </row>
    <row r="13" spans="1:7" x14ac:dyDescent="0.25">
      <c r="A13" s="86" t="s">
        <v>67</v>
      </c>
      <c r="B13" s="87"/>
      <c r="C13" s="88"/>
      <c r="D13" s="27" t="s">
        <v>44</v>
      </c>
      <c r="E13" s="45">
        <v>484</v>
      </c>
      <c r="F13" s="46">
        <f t="shared" si="0"/>
        <v>2500</v>
      </c>
      <c r="G13" s="46">
        <v>2984</v>
      </c>
    </row>
    <row r="14" spans="1:7" x14ac:dyDescent="0.25">
      <c r="A14" s="42">
        <v>3</v>
      </c>
      <c r="B14" s="43"/>
      <c r="C14" s="44"/>
      <c r="D14" s="27" t="s">
        <v>22</v>
      </c>
      <c r="E14" s="10">
        <v>484</v>
      </c>
      <c r="F14" s="49">
        <f t="shared" si="0"/>
        <v>2500</v>
      </c>
      <c r="G14" s="10">
        <f>G15</f>
        <v>2984</v>
      </c>
    </row>
    <row r="15" spans="1:7" x14ac:dyDescent="0.25">
      <c r="A15" s="86">
        <v>32</v>
      </c>
      <c r="B15" s="87"/>
      <c r="C15" s="88"/>
      <c r="D15" s="27" t="s">
        <v>40</v>
      </c>
      <c r="E15" s="10">
        <v>484</v>
      </c>
      <c r="F15" s="49">
        <f t="shared" si="0"/>
        <v>2500</v>
      </c>
      <c r="G15" s="10">
        <v>2984</v>
      </c>
    </row>
    <row r="16" spans="1:7" x14ac:dyDescent="0.25">
      <c r="A16" s="86" t="s">
        <v>68</v>
      </c>
      <c r="B16" s="87"/>
      <c r="C16" s="88"/>
      <c r="D16" s="27" t="s">
        <v>69</v>
      </c>
      <c r="E16" s="46">
        <f t="shared" ref="E16" si="1">E17</f>
        <v>398</v>
      </c>
      <c r="F16" s="46">
        <f t="shared" si="0"/>
        <v>0</v>
      </c>
      <c r="G16" s="46">
        <f>G17</f>
        <v>398</v>
      </c>
    </row>
    <row r="17" spans="1:7" ht="25.5" x14ac:dyDescent="0.25">
      <c r="A17" s="86">
        <v>4</v>
      </c>
      <c r="B17" s="87"/>
      <c r="C17" s="88"/>
      <c r="D17" s="27" t="s">
        <v>24</v>
      </c>
      <c r="E17" s="50">
        <f>E18</f>
        <v>398</v>
      </c>
      <c r="F17" s="49">
        <f t="shared" si="0"/>
        <v>0</v>
      </c>
      <c r="G17" s="50">
        <f t="shared" ref="G17" si="2">G18</f>
        <v>398</v>
      </c>
    </row>
    <row r="18" spans="1:7" x14ac:dyDescent="0.25">
      <c r="A18" s="86">
        <v>42</v>
      </c>
      <c r="B18" s="87"/>
      <c r="C18" s="88"/>
      <c r="D18" s="27" t="s">
        <v>40</v>
      </c>
      <c r="E18" s="49">
        <v>398</v>
      </c>
      <c r="F18" s="49">
        <f t="shared" si="0"/>
        <v>0</v>
      </c>
      <c r="G18" s="49">
        <v>398</v>
      </c>
    </row>
    <row r="19" spans="1:7" ht="25.5" customHeight="1" x14ac:dyDescent="0.25">
      <c r="A19" s="80" t="s">
        <v>70</v>
      </c>
      <c r="B19" s="81"/>
      <c r="C19" s="82"/>
      <c r="D19" s="28" t="s">
        <v>71</v>
      </c>
      <c r="E19" s="45">
        <v>50712</v>
      </c>
      <c r="F19" s="46">
        <f t="shared" si="0"/>
        <v>-25796</v>
      </c>
      <c r="G19" s="45">
        <f>G20+G23</f>
        <v>24916</v>
      </c>
    </row>
    <row r="20" spans="1:7" ht="15" customHeight="1" x14ac:dyDescent="0.25">
      <c r="A20" s="83" t="s">
        <v>66</v>
      </c>
      <c r="B20" s="84"/>
      <c r="C20" s="85"/>
      <c r="D20" s="41" t="s">
        <v>18</v>
      </c>
      <c r="E20" s="46">
        <v>32762</v>
      </c>
      <c r="F20" s="46">
        <f t="shared" si="0"/>
        <v>-20000</v>
      </c>
      <c r="G20" s="46">
        <f>G21</f>
        <v>12762</v>
      </c>
    </row>
    <row r="21" spans="1:7" ht="25.5" x14ac:dyDescent="0.25">
      <c r="A21" s="86">
        <v>4</v>
      </c>
      <c r="B21" s="87"/>
      <c r="C21" s="88"/>
      <c r="D21" s="27" t="s">
        <v>24</v>
      </c>
      <c r="E21" s="10">
        <f t="shared" ref="E21" si="3">E22</f>
        <v>32762</v>
      </c>
      <c r="F21" s="49">
        <f t="shared" si="0"/>
        <v>-20000</v>
      </c>
      <c r="G21" s="10">
        <f>G22</f>
        <v>12762</v>
      </c>
    </row>
    <row r="22" spans="1:7" ht="25.5" x14ac:dyDescent="0.25">
      <c r="A22" s="86">
        <v>42</v>
      </c>
      <c r="B22" s="87"/>
      <c r="C22" s="88"/>
      <c r="D22" s="27" t="s">
        <v>24</v>
      </c>
      <c r="E22" s="10">
        <v>32762</v>
      </c>
      <c r="F22" s="49">
        <f t="shared" si="0"/>
        <v>-20000</v>
      </c>
      <c r="G22" s="10">
        <v>12762</v>
      </c>
    </row>
    <row r="23" spans="1:7" ht="15" customHeight="1" x14ac:dyDescent="0.25">
      <c r="A23" s="83" t="s">
        <v>72</v>
      </c>
      <c r="B23" s="84"/>
      <c r="C23" s="85"/>
      <c r="D23" s="41" t="s">
        <v>51</v>
      </c>
      <c r="E23" s="46">
        <v>17950</v>
      </c>
      <c r="F23" s="46">
        <f t="shared" si="0"/>
        <v>-5796</v>
      </c>
      <c r="G23" s="46">
        <f>G24+G26</f>
        <v>12154</v>
      </c>
    </row>
    <row r="24" spans="1:7" ht="15" customHeight="1" x14ac:dyDescent="0.25">
      <c r="A24" s="83">
        <v>3</v>
      </c>
      <c r="B24" s="89"/>
      <c r="C24" s="90"/>
      <c r="D24" s="41" t="s">
        <v>22</v>
      </c>
      <c r="E24" s="10">
        <f t="shared" ref="E24" si="4">E25</f>
        <v>13225</v>
      </c>
      <c r="F24" s="49">
        <f t="shared" si="0"/>
        <v>-3725</v>
      </c>
      <c r="G24" s="10">
        <f>G25</f>
        <v>9500</v>
      </c>
    </row>
    <row r="25" spans="1:7" ht="15" customHeight="1" x14ac:dyDescent="0.25">
      <c r="A25" s="83">
        <v>32</v>
      </c>
      <c r="B25" s="89"/>
      <c r="C25" s="90"/>
      <c r="D25" s="41" t="s">
        <v>40</v>
      </c>
      <c r="E25" s="10">
        <v>13225</v>
      </c>
      <c r="F25" s="49">
        <f t="shared" si="0"/>
        <v>-3725</v>
      </c>
      <c r="G25" s="10">
        <v>9500</v>
      </c>
    </row>
    <row r="26" spans="1:7" ht="25.5" x14ac:dyDescent="0.25">
      <c r="A26" s="77">
        <v>4</v>
      </c>
      <c r="B26" s="78"/>
      <c r="C26" s="79"/>
      <c r="D26" s="27" t="s">
        <v>24</v>
      </c>
      <c r="E26" s="10">
        <f t="shared" ref="E26" si="5">E27</f>
        <v>4725</v>
      </c>
      <c r="F26" s="49">
        <f t="shared" si="0"/>
        <v>-2071</v>
      </c>
      <c r="G26" s="10">
        <f>G27</f>
        <v>2654</v>
      </c>
    </row>
    <row r="27" spans="1:7" ht="25.5" x14ac:dyDescent="0.25">
      <c r="A27" s="77">
        <v>42</v>
      </c>
      <c r="B27" s="89"/>
      <c r="C27" s="90"/>
      <c r="D27" s="27" t="s">
        <v>53</v>
      </c>
      <c r="E27" s="10">
        <v>4725</v>
      </c>
      <c r="F27" s="49">
        <f t="shared" si="0"/>
        <v>-2071</v>
      </c>
      <c r="G27" s="10">
        <v>2654</v>
      </c>
    </row>
    <row r="28" spans="1:7" ht="25.5" x14ac:dyDescent="0.25">
      <c r="A28" s="80" t="s">
        <v>76</v>
      </c>
      <c r="B28" s="91"/>
      <c r="C28" s="92"/>
      <c r="D28" s="28" t="s">
        <v>77</v>
      </c>
      <c r="E28" s="45">
        <f t="shared" ref="E28" si="6">E29</f>
        <v>796</v>
      </c>
      <c r="F28" s="46">
        <f t="shared" si="0"/>
        <v>0</v>
      </c>
      <c r="G28" s="45">
        <f>G29</f>
        <v>796</v>
      </c>
    </row>
    <row r="29" spans="1:7" x14ac:dyDescent="0.25">
      <c r="A29" s="77" t="s">
        <v>73</v>
      </c>
      <c r="B29" s="89"/>
      <c r="C29" s="90"/>
      <c r="D29" s="27" t="s">
        <v>74</v>
      </c>
      <c r="E29" s="46">
        <f t="shared" ref="E29" si="7">E30</f>
        <v>796</v>
      </c>
      <c r="F29" s="46">
        <f t="shared" si="0"/>
        <v>0</v>
      </c>
      <c r="G29" s="46">
        <f>G30</f>
        <v>796</v>
      </c>
    </row>
    <row r="30" spans="1:7" x14ac:dyDescent="0.25">
      <c r="A30" s="77">
        <v>3</v>
      </c>
      <c r="B30" s="89"/>
      <c r="C30" s="90"/>
      <c r="D30" s="27" t="s">
        <v>22</v>
      </c>
      <c r="E30" s="10">
        <f t="shared" ref="E30" si="8">E31</f>
        <v>796</v>
      </c>
      <c r="F30" s="49">
        <f t="shared" si="0"/>
        <v>0</v>
      </c>
      <c r="G30" s="10">
        <f>G31</f>
        <v>796</v>
      </c>
    </row>
    <row r="31" spans="1:7" x14ac:dyDescent="0.25">
      <c r="A31" s="77">
        <v>32</v>
      </c>
      <c r="B31" s="89"/>
      <c r="C31" s="90"/>
      <c r="D31" s="27" t="s">
        <v>40</v>
      </c>
      <c r="E31" s="10">
        <v>796</v>
      </c>
      <c r="F31" s="49">
        <f t="shared" si="0"/>
        <v>0</v>
      </c>
      <c r="G31" s="10">
        <v>796</v>
      </c>
    </row>
  </sheetData>
  <mergeCells count="28">
    <mergeCell ref="A6:C6"/>
    <mergeCell ref="A7:C7"/>
    <mergeCell ref="A1:G1"/>
    <mergeCell ref="A3:G3"/>
    <mergeCell ref="A5:C5"/>
    <mergeCell ref="A15:C15"/>
    <mergeCell ref="A16:C16"/>
    <mergeCell ref="A18:C18"/>
    <mergeCell ref="A12:C12"/>
    <mergeCell ref="A17:C17"/>
    <mergeCell ref="A8:C8"/>
    <mergeCell ref="A9:C9"/>
    <mergeCell ref="A11:C11"/>
    <mergeCell ref="A10:C10"/>
    <mergeCell ref="A13:C13"/>
    <mergeCell ref="A27:C27"/>
    <mergeCell ref="A29:C29"/>
    <mergeCell ref="A30:C30"/>
    <mergeCell ref="A31:C31"/>
    <mergeCell ref="A28:C28"/>
    <mergeCell ref="A26:C26"/>
    <mergeCell ref="A19:C19"/>
    <mergeCell ref="A20:C20"/>
    <mergeCell ref="A23:C23"/>
    <mergeCell ref="A21:C21"/>
    <mergeCell ref="A22:C22"/>
    <mergeCell ref="A24:C24"/>
    <mergeCell ref="A25:C25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2024-09-18T10:15:24Z</cp:lastPrinted>
  <dcterms:created xsi:type="dcterms:W3CDTF">2022-08-12T12:51:27Z</dcterms:created>
  <dcterms:modified xsi:type="dcterms:W3CDTF">2024-09-18T10:31:54Z</dcterms:modified>
</cp:coreProperties>
</file>